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0\"/>
    </mc:Choice>
  </mc:AlternateContent>
  <xr:revisionPtr revIDLastSave="0" documentId="13_ncr:1_{F6D42330-ED20-42F8-8109-685D3FCC1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หนองหญ้าไซ-รายงานผลไตรมาส 2" sheetId="6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Titles" localSheetId="0">'หนองหญ้าไซ-รายงานผลไตรมาส 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F43" i="6" l="1"/>
  <c r="E43" i="6"/>
  <c r="H43" i="6"/>
  <c r="H42" i="6"/>
  <c r="G43" i="6"/>
  <c r="D43" i="6"/>
  <c r="F42" i="6" l="1"/>
  <c r="F40" i="6"/>
  <c r="F38" i="6"/>
  <c r="F33" i="6"/>
  <c r="F34" i="6"/>
  <c r="F35" i="6"/>
  <c r="F36" i="6"/>
  <c r="F32" i="6"/>
  <c r="F28" i="6"/>
  <c r="F29" i="6"/>
  <c r="F30" i="6"/>
  <c r="F27" i="6"/>
  <c r="F9" i="6"/>
  <c r="H9" i="6" s="1"/>
  <c r="F10" i="6"/>
  <c r="H10" i="6" s="1"/>
  <c r="F11" i="6"/>
  <c r="H11" i="6" s="1"/>
  <c r="F12" i="6"/>
  <c r="H12" i="6" s="1"/>
  <c r="F13" i="6"/>
  <c r="H13" i="6" s="1"/>
  <c r="F14" i="6"/>
  <c r="H14" i="6" s="1"/>
  <c r="F15" i="6"/>
  <c r="H15" i="6" s="1"/>
  <c r="F16" i="6"/>
  <c r="H16" i="6" s="1"/>
  <c r="F17" i="6"/>
  <c r="H17" i="6" s="1"/>
  <c r="F18" i="6"/>
  <c r="H18" i="6" s="1"/>
  <c r="F19" i="6"/>
  <c r="H19" i="6" s="1"/>
  <c r="F20" i="6"/>
  <c r="H20" i="6" s="1"/>
  <c r="F21" i="6"/>
  <c r="H21" i="6" s="1"/>
  <c r="F23" i="6"/>
  <c r="H23" i="6" s="1"/>
  <c r="F24" i="6"/>
  <c r="H24" i="6" s="1"/>
  <c r="F8" i="6"/>
  <c r="H8" i="6" s="1"/>
  <c r="H32" i="6" l="1"/>
  <c r="H30" i="6"/>
  <c r="H29" i="6"/>
  <c r="H28" i="6"/>
  <c r="H27" i="6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G77" i="1"/>
  <c r="E77" i="1"/>
  <c r="G76" i="1"/>
  <c r="E76" i="1"/>
  <c r="B76" i="1"/>
  <c r="E75" i="1"/>
  <c r="E74" i="1"/>
  <c r="G73" i="1"/>
  <c r="E73" i="1"/>
  <c r="G72" i="1"/>
  <c r="E72" i="1"/>
  <c r="E71" i="1"/>
  <c r="G70" i="1"/>
  <c r="E70" i="1"/>
  <c r="G69" i="1"/>
  <c r="E69" i="1"/>
  <c r="G68" i="1"/>
  <c r="E68" i="1"/>
  <c r="E67" i="1"/>
  <c r="I66" i="1"/>
  <c r="G66" i="1"/>
  <c r="E66" i="1"/>
  <c r="I65" i="1"/>
  <c r="E65" i="1"/>
  <c r="I64" i="1"/>
  <c r="G64" i="1"/>
  <c r="E64" i="1"/>
  <c r="B64" i="1"/>
  <c r="I63" i="1"/>
  <c r="E63" i="1"/>
  <c r="I62" i="1"/>
  <c r="G62" i="1"/>
  <c r="E62" i="1"/>
  <c r="E61" i="1"/>
  <c r="E60" i="1"/>
  <c r="G59" i="1"/>
  <c r="E59" i="1"/>
  <c r="G58" i="1"/>
  <c r="E58" i="1"/>
  <c r="G57" i="1"/>
  <c r="E57" i="1"/>
  <c r="E56" i="1"/>
  <c r="G55" i="1"/>
  <c r="E55" i="1"/>
  <c r="G54" i="1"/>
  <c r="E54" i="1"/>
  <c r="G53" i="1"/>
  <c r="E53" i="1"/>
  <c r="E52" i="1"/>
  <c r="G51" i="1"/>
  <c r="E51" i="1"/>
  <c r="G50" i="1"/>
  <c r="E50" i="1"/>
  <c r="G49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48" i="1" l="1"/>
  <c r="G52" i="1"/>
  <c r="G56" i="1"/>
  <c r="G60" i="1"/>
  <c r="G74" i="1"/>
  <c r="P6" i="2"/>
  <c r="N6" i="2"/>
  <c r="N7" i="2"/>
  <c r="I48" i="1" s="1"/>
  <c r="N9" i="2"/>
  <c r="I50" i="1" s="1"/>
  <c r="N11" i="2"/>
  <c r="I52" i="1" s="1"/>
  <c r="N13" i="2"/>
  <c r="I54" i="1" s="1"/>
  <c r="N15" i="2"/>
  <c r="I56" i="1" s="1"/>
  <c r="N17" i="2"/>
  <c r="I58" i="1" s="1"/>
  <c r="N19" i="2"/>
  <c r="I60" i="1" s="1"/>
  <c r="N20" i="2"/>
  <c r="I61" i="1" s="1"/>
  <c r="P27" i="2"/>
  <c r="N29" i="2"/>
  <c r="I70" i="1" s="1"/>
  <c r="P31" i="2"/>
  <c r="N33" i="2"/>
  <c r="I74" i="1" s="1"/>
  <c r="P35" i="2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<sst xmlns="http://schemas.openxmlformats.org/spreadsheetml/2006/main" count="430" uniqueCount="149">
  <si>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</si>
  <si>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</si>
  <si>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</si>
  <si>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</si>
  <si>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</si>
  <si>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</si>
  <si>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</si>
  <si>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</si>
  <si>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</si>
  <si>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</si>
  <si>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</si>
  <si>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</si>
  <si>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</si>
  <si>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</si>
  <si>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</si>
  <si>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</si>
  <si>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</si>
  <si>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</si>
  <si>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</si>
  <si>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</si>
  <si>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</si>
  <si>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</si>
  <si>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</si>
  <si>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</si>
  <si>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</si>
  <si>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</si>
  <si>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</si>
  <si>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</si>
  <si>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</si>
  <si>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</si>
  <si>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</si>
  <si>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</si>
  <si>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</si>
  <si>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</si>
  <si>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</si>
  <si>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</si>
  <si>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</si>
  <si>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</si>
  <si>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</si>
  <si>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</si>
  <si>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</si>
  <si>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</si>
  <si>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</si>
  <si>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</si>
  <si>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</si>
  <si>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</si>
  <si>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</si>
  <si>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</si>
  <si>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</si>
  <si>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</si>
  <si>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</si>
  <si>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</si>
  <si>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</si>
  <si>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</si>
  <si>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</si>
  <si>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</si>
  <si>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</si>
  <si>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</si>
  <si>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</si>
  <si>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</si>
  <si>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</si>
  <si>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</si>
  <si>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</si>
  <si>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</si>
  <si>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</si>
  <si>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</si>
  <si>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</si>
  <si>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</si>
  <si>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</si>
  <si>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</si>
  <si>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</si>
  <si>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</si>
  <si>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</si>
  <si>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</si>
  <si>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</si>
  <si>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</si>
  <si>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</si>
  <si>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</si>
  <si>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</si>
  <si>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</si>
  <si>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</si>
  <si>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</si>
  <si>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</si>
  <si>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</si>
  <si>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โครงการปราบปรามการค้ายาเสพติด</t>
  </si>
  <si>
    <t>โครงการสร้างภูมิคุ้มกันและป้องกันยาเสพติด</t>
  </si>
  <si>
    <t>กิจกรรม สกัดกั้น ปราบปราม การผลิต การค้ายาเสพติด</t>
  </si>
  <si>
    <t>ตรวจแล้วถูกต้อง</t>
  </si>
  <si>
    <t>โครงการบังคับใช้กฎหมายและบริการประชาชน</t>
  </si>
  <si>
    <t>(ชัยชาญพัฒน์ ยติรัตนกัญญา)</t>
  </si>
  <si>
    <t>ผกก.สภ.หนองหญ้าไซ</t>
  </si>
  <si>
    <t>(ปัทมา สว่างศรี)</t>
  </si>
  <si>
    <t>ผลการดำเนินการ</t>
  </si>
  <si>
    <t>ปัญหา/อุปสรรค แนวทางแก้ไข</t>
  </si>
  <si>
    <t>-ทราบ</t>
  </si>
  <si>
    <t>สว.อก.สภ.หนองหญ้าไซ</t>
  </si>
  <si>
    <t xml:space="preserve">อยู่ระหว่างดำเนินการ
</t>
  </si>
  <si>
    <t>1. ค่าสาธารณูปโภค</t>
  </si>
  <si>
    <t>2. วัสดุน้ำมันเชื้อเพลิง</t>
  </si>
  <si>
    <t>3. ค่าตอบแทนการปฏิบัติงานนอกเวลาราชการ</t>
  </si>
  <si>
    <t>4. ค่าใช้จ่ายเดินทางไปราชการ</t>
  </si>
  <si>
    <t>5 ค่าอาหารผู้ต้องหา</t>
  </si>
  <si>
    <t>6. ค่าซ่อมยานพาหนะ</t>
  </si>
  <si>
    <t>7. ค่าจ้างเหมาทำความสะอาด</t>
  </si>
  <si>
    <t>8. ค่าวัสดุสำนักงาน</t>
  </si>
  <si>
    <t>9. ค่าวัสดุจราจร</t>
  </si>
  <si>
    <t>10. ค่าตอบแทนพยานและคุ้มครองพยาน</t>
  </si>
  <si>
    <t>11. ค่าตอบแทนนักจิตวิทยา</t>
  </si>
  <si>
    <t>13. ค่าใช้จ่ายในการส่งหมายเรียกพยาน</t>
  </si>
  <si>
    <t>14. ค่าตอบแทนคดีอาญา</t>
  </si>
  <si>
    <t>- โครงการบริหารจัดการสกัดกั้นยาเสพติด (Heart land)</t>
  </si>
  <si>
    <t xml:space="preserve"> -โครงการสลายโครงสร้างเครือข่ายผู้มือิทธิพล</t>
  </si>
  <si>
    <t>- ค่าตอบแทนจุดตรวจ/ด่านตรวจ (License Plate)</t>
  </si>
  <si>
    <t>- ค่าตอบแทนปิดล้อมตรวจค้นยาเสพติด</t>
  </si>
  <si>
    <t>กิจกรรมปฏิรูประบบงานงานตำรวจ</t>
  </si>
  <si>
    <t>กิจกรรมปฎิรูปงานป้องกันปราบปราม สืบสวน</t>
  </si>
  <si>
    <t>กิจกรรมการบังคับใช้กฎหมายและบริการประชาชน</t>
  </si>
  <si>
    <t>- ค่าตอบแทนของชุดปฏิบัติการมวลชนและชุมชนสัมพันธ์</t>
  </si>
  <si>
    <t>- ค่าใช่จ่ายโครงการดำเนินงานตำบลยั่งยืน</t>
  </si>
  <si>
    <t>- ค่าใช่จ่ายโครงการจิดอาสาเฝ้าตรวจเตือนภัยพิบัติ</t>
  </si>
  <si>
    <t>- ค่าใช่จ่ายโครงการจิตอาสาบำเพ็ญประโยชน์</t>
  </si>
  <si>
    <t>- ค่าตอบแทนอาสาสมัครตำรวจบ้าน</t>
  </si>
  <si>
    <t xml:space="preserve">1. โครงการตำรวจประสานโรงเรียน (1 ตำรวจ 1 โรงเรียน) </t>
  </si>
  <si>
    <t>1. โครงการการศึกษาเพื่อต่อต้านการใช้ยาเสพติดในนักเรียน ( D.A.R.E. ประเทศไทย)</t>
  </si>
  <si>
    <t>1. โครงการรณรงค์ป้องกันและแก้ไขปัญหาอุบัติเหตุทางถนนช่วงเทศกาลสำคัญ</t>
  </si>
  <si>
    <t xml:space="preserve">กิจกรรมการบังคับใช้กฎหมายและบริการประชาชน งบดำเนินงาน (ค่าตอบแทน ใช้สอยและวัสดุ) </t>
  </si>
  <si>
    <t>รวมทั้งสิ้น</t>
  </si>
  <si>
    <t xml:space="preserve">เบิกจ่ายค่าสาธารณูปโภค
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</si>
  <si>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</si>
  <si>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เบิกจ่ายค่าจ้างเหมาทำความสะอาด
</t>
  </si>
  <si>
    <t xml:space="preserve">เบิกจ่ายค่าวัสดุสำนักงาน
</t>
  </si>
  <si>
    <t xml:space="preserve">เบิกจ่ายค่าตอบแทนคดีอาญา
</t>
  </si>
  <si>
    <t>รายงานผลการใช้จ่ายงบประมาณ ไตรมาสที่ 2</t>
  </si>
  <si>
    <t>ประจำปีงบประมาณ พ.ศ. 2569 ไตรมาสที่ 2 (มกราคม - มีนาคม 2569)</t>
  </si>
  <si>
    <t>ข้อมูล ณ วันที่  8 เมษายน  2569</t>
  </si>
  <si>
    <t>ครั้งที่ 1</t>
  </si>
  <si>
    <t>ครั้งที่ 2</t>
  </si>
  <si>
    <t xml:space="preserve">เบิกจ่ายแล้ว 100% เป็นไปตามเป้าหมาย
</t>
  </si>
  <si>
    <t xml:space="preserve">เบิกจ่ายแล้ว 50% เป็นไปตามเป้าหมาย
</t>
  </si>
  <si>
    <t xml:space="preserve">เบิกจ่ายแล้ว 34.44%
</t>
  </si>
  <si>
    <t>12. ค่าตอบแทน เจ้าพนักงานชันสูตรพลิกศพ</t>
  </si>
  <si>
    <t xml:space="preserve">เบิกจ่ายค่าตอบแทน พนง.ชันสูตร
</t>
  </si>
  <si>
    <t xml:space="preserve">เบิกจ่ายค่าตอบแทนพยาน
</t>
  </si>
  <si>
    <t xml:space="preserve">เบิกจ่ายค่าอาหารผู้ต้องหา
</t>
  </si>
  <si>
    <t xml:space="preserve">เบิกค่าเดินทางไปราชการตามระเบียบฯ
</t>
  </si>
  <si>
    <t xml:space="preserve">เบิกจ่ายแล้ว 66.57%
</t>
  </si>
  <si>
    <t>กิจกรรมการสร้างภูมิคุ้มกันในกลุ่มเป้าหมายระดับโรงเรียนประถมศึกษาและมัธยมศึกษาหรือเทียบเท่า</t>
  </si>
  <si>
    <t xml:space="preserve">          พ.ต.ท.หญิง  ปัทมา สว่างศรี</t>
  </si>
  <si>
    <t xml:space="preserve">      พ.ต.อ.  ชัยชาญพัฒน์ ยติรัตนกัญญา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</si>
</sst>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4"/>
      <color theme="0"/>
      <name val="TH SarabunIT๙"/>
      <family val="2"/>
    </font>
    <font>
      <sz val="11"/>
      <color theme="1"/>
      <name val="TH SarabunIT๙"/>
      <family val="2"/>
    </font>
    <font>
      <b/>
      <sz val="18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0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43" fontId="4" fillId="0" borderId="9" xfId="0" applyNumberFormat="1" applyFont="1" applyBorder="1" applyAlignment="1">
      <alignment horizontal="right"/>
    </xf>
    <xf numFmtId="43" fontId="4" fillId="3" borderId="9" xfId="0" applyNumberFormat="1" applyFont="1" applyFill="1" applyBorder="1" applyAlignment="1">
      <alignment horizontal="right"/>
    </xf>
    <xf numFmtId="43" fontId="4" fillId="0" borderId="1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4" fontId="3" fillId="0" borderId="9" xfId="0" applyNumberFormat="1" applyFont="1" applyBorder="1" applyAlignment="1">
      <alignment horizontal="right"/>
    </xf>
    <xf numFmtId="0" fontId="6" fillId="0" borderId="9" xfId="0" applyFont="1" applyBorder="1"/>
    <xf numFmtId="4" fontId="4" fillId="0" borderId="0" xfId="0" applyNumberFormat="1" applyFont="1"/>
    <xf numFmtId="0" fontId="9" fillId="0" borderId="9" xfId="0" applyFont="1" applyBorder="1"/>
    <xf numFmtId="2" fontId="4" fillId="0" borderId="0" xfId="0" applyNumberFormat="1" applyFont="1"/>
    <xf numFmtId="0" fontId="10" fillId="0" borderId="0" xfId="0" applyFont="1"/>
    <xf numFmtId="0" fontId="13" fillId="4" borderId="0" xfId="0" applyFont="1" applyFill="1" applyAlignment="1">
      <alignment vertical="top"/>
    </xf>
    <xf numFmtId="0" fontId="11" fillId="4" borderId="19" xfId="0" applyFont="1" applyFill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4" fillId="0" borderId="0" xfId="0" applyFont="1"/>
    <xf numFmtId="0" fontId="13" fillId="4" borderId="0" xfId="0" applyFont="1" applyFill="1"/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3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164" fontId="10" fillId="0" borderId="0" xfId="1" applyFont="1" applyFill="1" applyBorder="1" applyAlignment="1">
      <alignment vertical="top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8" fillId="0" borderId="0" xfId="0" applyFont="1"/>
    <xf numFmtId="164" fontId="15" fillId="5" borderId="9" xfId="0" applyNumberFormat="1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49" fontId="10" fillId="7" borderId="19" xfId="0" applyNumberFormat="1" applyFont="1" applyFill="1" applyBorder="1" applyAlignment="1">
      <alignment vertical="center" wrapText="1"/>
    </xf>
    <xf numFmtId="49" fontId="10" fillId="7" borderId="20" xfId="0" applyNumberFormat="1" applyFont="1" applyFill="1" applyBorder="1" applyAlignment="1">
      <alignment vertical="center" wrapText="1"/>
    </xf>
    <xf numFmtId="4" fontId="15" fillId="5" borderId="8" xfId="0" applyNumberFormat="1" applyFont="1" applyFill="1" applyBorder="1" applyAlignment="1">
      <alignment horizontal="center" vertical="center"/>
    </xf>
    <xf numFmtId="43" fontId="15" fillId="5" borderId="25" xfId="0" applyNumberFormat="1" applyFont="1" applyFill="1" applyBorder="1" applyAlignment="1">
      <alignment horizontal="center" vertical="center"/>
    </xf>
    <xf numFmtId="4" fontId="15" fillId="5" borderId="8" xfId="0" applyNumberFormat="1" applyFont="1" applyFill="1" applyBorder="1" applyAlignment="1">
      <alignment horizontal="right" vertical="center"/>
    </xf>
    <xf numFmtId="164" fontId="10" fillId="0" borderId="0" xfId="1" applyFont="1" applyFill="1" applyBorder="1" applyAlignment="1">
      <alignment horizontal="right" vertical="top"/>
    </xf>
    <xf numFmtId="0" fontId="10" fillId="0" borderId="0" xfId="0" applyFont="1" applyAlignment="1">
      <alignment horizontal="right"/>
    </xf>
    <xf numFmtId="4" fontId="11" fillId="4" borderId="19" xfId="0" applyNumberFormat="1" applyFont="1" applyFill="1" applyBorder="1" applyAlignment="1">
      <alignment horizontal="center" vertical="center"/>
    </xf>
    <xf numFmtId="4" fontId="11" fillId="4" borderId="25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left" vertical="top" wrapText="1"/>
    </xf>
    <xf numFmtId="4" fontId="15" fillId="4" borderId="8" xfId="0" applyNumberFormat="1" applyFont="1" applyFill="1" applyBorder="1" applyAlignment="1">
      <alignment horizontal="right" vertical="center"/>
    </xf>
    <xf numFmtId="4" fontId="15" fillId="4" borderId="8" xfId="0" applyNumberFormat="1" applyFont="1" applyFill="1" applyBorder="1" applyAlignment="1">
      <alignment horizontal="center" vertical="center"/>
    </xf>
    <xf numFmtId="164" fontId="15" fillId="4" borderId="9" xfId="0" applyNumberFormat="1" applyFont="1" applyFill="1" applyBorder="1" applyAlignment="1">
      <alignment horizontal="center" vertical="center"/>
    </xf>
    <xf numFmtId="43" fontId="15" fillId="4" borderId="25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horizontal="left" vertical="top" wrapText="1"/>
    </xf>
    <xf numFmtId="0" fontId="18" fillId="4" borderId="28" xfId="0" applyFont="1" applyFill="1" applyBorder="1" applyAlignment="1">
      <alignment vertical="top" wrapText="1"/>
    </xf>
    <xf numFmtId="49" fontId="11" fillId="0" borderId="0" xfId="0" applyNumberFormat="1" applyFont="1" applyAlignment="1">
      <alignment horizontal="left"/>
    </xf>
    <xf numFmtId="4" fontId="19" fillId="4" borderId="19" xfId="0" applyNumberFormat="1" applyFont="1" applyFill="1" applyBorder="1" applyAlignment="1">
      <alignment horizontal="center" vertical="center"/>
    </xf>
    <xf numFmtId="4" fontId="21" fillId="0" borderId="19" xfId="0" applyNumberFormat="1" applyFont="1" applyBorder="1" applyAlignment="1">
      <alignment horizontal="right" vertical="center"/>
    </xf>
    <xf numFmtId="4" fontId="21" fillId="0" borderId="26" xfId="0" applyNumberFormat="1" applyFont="1" applyBorder="1" applyAlignment="1">
      <alignment horizontal="right" vertical="center"/>
    </xf>
    <xf numFmtId="4" fontId="21" fillId="0" borderId="26" xfId="1" applyNumberFormat="1" applyFont="1" applyBorder="1" applyAlignment="1">
      <alignment horizontal="right" vertical="center"/>
    </xf>
    <xf numFmtId="4" fontId="21" fillId="0" borderId="25" xfId="0" applyNumberFormat="1" applyFont="1" applyBorder="1" applyAlignment="1">
      <alignment horizontal="right" vertical="center"/>
    </xf>
    <xf numFmtId="4" fontId="21" fillId="0" borderId="37" xfId="1" applyNumberFormat="1" applyFont="1" applyBorder="1" applyAlignment="1">
      <alignment horizontal="right" vertical="center"/>
    </xf>
    <xf numFmtId="4" fontId="21" fillId="4" borderId="26" xfId="0" applyNumberFormat="1" applyFont="1" applyFill="1" applyBorder="1" applyAlignment="1">
      <alignment horizontal="right" vertical="center"/>
    </xf>
    <xf numFmtId="4" fontId="21" fillId="7" borderId="19" xfId="1" applyNumberFormat="1" applyFont="1" applyFill="1" applyBorder="1" applyAlignment="1">
      <alignment horizontal="right" vertical="center"/>
    </xf>
    <xf numFmtId="4" fontId="21" fillId="7" borderId="38" xfId="1" applyNumberFormat="1" applyFont="1" applyFill="1" applyBorder="1" applyAlignment="1">
      <alignment horizontal="right" vertical="center"/>
    </xf>
    <xf numFmtId="4" fontId="21" fillId="0" borderId="28" xfId="0" applyNumberFormat="1" applyFont="1" applyBorder="1" applyAlignment="1">
      <alignment horizontal="right" vertical="center"/>
    </xf>
    <xf numFmtId="4" fontId="22" fillId="4" borderId="20" xfId="0" applyNumberFormat="1" applyFont="1" applyFill="1" applyBorder="1" applyAlignment="1">
      <alignment horizontal="right" vertical="center"/>
    </xf>
    <xf numFmtId="4" fontId="22" fillId="4" borderId="38" xfId="0" applyNumberFormat="1" applyFont="1" applyFill="1" applyBorder="1" applyAlignment="1">
      <alignment horizontal="right" vertical="center"/>
    </xf>
    <xf numFmtId="4" fontId="22" fillId="4" borderId="28" xfId="0" applyNumberFormat="1" applyFont="1" applyFill="1" applyBorder="1" applyAlignment="1">
      <alignment horizontal="right" vertical="center"/>
    </xf>
    <xf numFmtId="4" fontId="22" fillId="7" borderId="19" xfId="0" applyNumberFormat="1" applyFont="1" applyFill="1" applyBorder="1" applyAlignment="1">
      <alignment horizontal="right" vertical="center"/>
    </xf>
    <xf numFmtId="4" fontId="22" fillId="7" borderId="26" xfId="0" applyNumberFormat="1" applyFont="1" applyFill="1" applyBorder="1" applyAlignment="1">
      <alignment horizontal="right" vertical="center"/>
    </xf>
    <xf numFmtId="4" fontId="22" fillId="7" borderId="25" xfId="0" applyNumberFormat="1" applyFont="1" applyFill="1" applyBorder="1" applyAlignment="1">
      <alignment horizontal="right" vertical="center"/>
    </xf>
    <xf numFmtId="4" fontId="21" fillId="0" borderId="19" xfId="1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1" fillId="4" borderId="8" xfId="0" applyNumberFormat="1" applyFont="1" applyFill="1" applyBorder="1" applyAlignment="1">
      <alignment horizontal="right" vertical="center" wrapText="1"/>
    </xf>
    <xf numFmtId="4" fontId="21" fillId="0" borderId="9" xfId="0" applyNumberFormat="1" applyFont="1" applyBorder="1" applyAlignment="1">
      <alignment horizontal="right" vertical="center" wrapText="1"/>
    </xf>
    <xf numFmtId="4" fontId="21" fillId="4" borderId="7" xfId="0" applyNumberFormat="1" applyFont="1" applyFill="1" applyBorder="1" applyAlignment="1">
      <alignment horizontal="right" vertical="center" wrapText="1"/>
    </xf>
    <xf numFmtId="4" fontId="21" fillId="4" borderId="6" xfId="0" applyNumberFormat="1" applyFont="1" applyFill="1" applyBorder="1" applyAlignment="1">
      <alignment horizontal="right" vertical="center" wrapText="1"/>
    </xf>
    <xf numFmtId="0" fontId="23" fillId="4" borderId="19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3" fillId="7" borderId="33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1" fillId="0" borderId="19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vertical="center"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34" xfId="0" applyNumberFormat="1" applyFont="1" applyBorder="1" applyAlignment="1">
      <alignment vertical="center" wrapText="1"/>
    </xf>
    <xf numFmtId="49" fontId="10" fillId="0" borderId="31" xfId="0" applyNumberFormat="1" applyFont="1" applyBorder="1" applyAlignment="1">
      <alignment vertical="center" wrapText="1"/>
    </xf>
    <xf numFmtId="0" fontId="11" fillId="4" borderId="20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vertical="center" wrapText="1"/>
    </xf>
    <xf numFmtId="0" fontId="18" fillId="4" borderId="28" xfId="0" applyFont="1" applyFill="1" applyBorder="1" applyAlignment="1">
      <alignment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vertical="center" wrapText="1"/>
    </xf>
    <xf numFmtId="4" fontId="22" fillId="4" borderId="20" xfId="0" applyNumberFormat="1" applyFont="1" applyFill="1" applyBorder="1" applyAlignment="1">
      <alignment vertical="center"/>
    </xf>
    <xf numFmtId="4" fontId="22" fillId="4" borderId="38" xfId="0" applyNumberFormat="1" applyFont="1" applyFill="1" applyBorder="1" applyAlignment="1">
      <alignment horizontal="center" vertical="center"/>
    </xf>
    <xf numFmtId="4" fontId="22" fillId="4" borderId="20" xfId="0" applyNumberFormat="1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49" fontId="11" fillId="4" borderId="8" xfId="0" applyNumberFormat="1" applyFont="1" applyFill="1" applyBorder="1" applyAlignment="1">
      <alignment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11" fillId="7" borderId="40" xfId="0" applyFont="1" applyFill="1" applyBorder="1" applyAlignment="1">
      <alignment horizontal="center" vertical="center"/>
    </xf>
    <xf numFmtId="49" fontId="22" fillId="7" borderId="9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/>
    </xf>
    <xf numFmtId="49" fontId="11" fillId="4" borderId="9" xfId="0" applyNumberFormat="1" applyFont="1" applyFill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34" xfId="0" applyNumberFormat="1" applyFont="1" applyBorder="1" applyAlignment="1">
      <alignment horizontal="left" vertical="center" wrapText="1"/>
    </xf>
    <xf numFmtId="49" fontId="10" fillId="0" borderId="31" xfId="0" applyNumberFormat="1" applyFont="1" applyBorder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vertical="center" wrapText="1"/>
    </xf>
    <xf numFmtId="0" fontId="19" fillId="7" borderId="14" xfId="0" applyFont="1" applyFill="1" applyBorder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6" borderId="43" xfId="0" applyFont="1" applyFill="1" applyBorder="1" applyAlignment="1">
      <alignment horizontal="center" vertical="center"/>
    </xf>
    <xf numFmtId="0" fontId="15" fillId="6" borderId="37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39" xfId="0" applyFont="1" applyFill="1" applyBorder="1" applyAlignment="1">
      <alignment horizontal="center" vertical="center"/>
    </xf>
    <xf numFmtId="0" fontId="19" fillId="4" borderId="25" xfId="0" applyFont="1" applyFill="1" applyBorder="1" applyAlignment="1">
      <alignment horizontal="left" vertical="center" wrapText="1"/>
    </xf>
    <xf numFmtId="0" fontId="19" fillId="4" borderId="26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horizontal="left" vertical="center" wrapText="1"/>
    </xf>
    <xf numFmtId="0" fontId="19" fillId="4" borderId="41" xfId="0" applyFont="1" applyFill="1" applyBorder="1" applyAlignment="1">
      <alignment horizontal="left" vertical="center" wrapText="1"/>
    </xf>
    <xf numFmtId="0" fontId="12" fillId="5" borderId="21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4" fillId="0" borderId="17" xfId="0" applyNumberFormat="1" applyFont="1" applyBorder="1" applyAlignment="1">
      <alignment horizontal="right"/>
    </xf>
    <xf numFmtId="0" fontId="5" fillId="0" borderId="10" xfId="0" applyFont="1" applyBorder="1"/>
    <xf numFmtId="0" fontId="4" fillId="0" borderId="17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2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/>
    </xf>
    <xf numFmtId="0" fontId="5" fillId="0" borderId="18" xfId="0" applyFont="1" applyBorder="1"/>
    <xf numFmtId="4" fontId="2" fillId="2" borderId="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D99A-375D-4DAB-AE58-87997C7564BB}">
  <dimension ref="A1:DU836"/>
  <sheetViews>
    <sheetView tabSelected="1" topLeftCell="A32" zoomScale="110" zoomScaleNormal="110" workbookViewId="0">
      <selection activeCell="M40" sqref="M40"/>
    </sheetView>
  </sheetViews>
  <sheetFormatPr defaultColWidth="12.625" defaultRowHeight="15" customHeight="1" x14ac:dyDescent="0.3"/>
  <cols>
    <col min="1" max="1" width="4.875" style="39" customWidth="1"/>
    <col min="2" max="2" width="40.625" style="44" customWidth="1"/>
    <col min="3" max="3" width="26.875" style="51" customWidth="1"/>
    <col min="4" max="4" width="12.875" style="61" customWidth="1"/>
    <col min="5" max="5" width="10.875" style="39" customWidth="1"/>
    <col min="6" max="6" width="14.125" style="39" customWidth="1"/>
    <col min="7" max="7" width="13.625" style="39" customWidth="1"/>
    <col min="8" max="8" width="8.5" style="39" customWidth="1"/>
    <col min="9" max="9" width="11.375" style="99" customWidth="1"/>
    <col min="10" max="16384" width="12.625" style="27"/>
  </cols>
  <sheetData>
    <row r="1" spans="1:125" s="41" customFormat="1" ht="22.5" customHeight="1" x14ac:dyDescent="0.2">
      <c r="A1" s="140" t="s">
        <v>132</v>
      </c>
      <c r="B1" s="140"/>
      <c r="C1" s="140"/>
      <c r="D1" s="140"/>
      <c r="E1" s="140"/>
      <c r="F1" s="140"/>
      <c r="G1" s="140"/>
      <c r="H1" s="140"/>
      <c r="I1" s="140"/>
    </row>
    <row r="2" spans="1:125" s="41" customFormat="1" ht="22.5" customHeight="1" x14ac:dyDescent="0.2">
      <c r="A2" s="140" t="s">
        <v>133</v>
      </c>
      <c r="B2" s="140"/>
      <c r="C2" s="140"/>
      <c r="D2" s="140"/>
      <c r="E2" s="140"/>
      <c r="F2" s="140"/>
      <c r="G2" s="140"/>
      <c r="H2" s="140"/>
      <c r="I2" s="140"/>
    </row>
    <row r="3" spans="1:125" s="41" customFormat="1" ht="22.5" customHeight="1" x14ac:dyDescent="0.2">
      <c r="A3" s="141" t="s">
        <v>134</v>
      </c>
      <c r="B3" s="141"/>
      <c r="C3" s="141"/>
      <c r="D3" s="141"/>
      <c r="E3" s="141"/>
      <c r="F3" s="141"/>
      <c r="G3" s="141"/>
      <c r="H3" s="141"/>
      <c r="I3" s="141"/>
    </row>
    <row r="4" spans="1:125" ht="29.25" customHeight="1" x14ac:dyDescent="0.3">
      <c r="A4" s="142" t="s">
        <v>3</v>
      </c>
      <c r="B4" s="144" t="s">
        <v>4</v>
      </c>
      <c r="C4" s="144" t="s">
        <v>92</v>
      </c>
      <c r="D4" s="153" t="s">
        <v>31</v>
      </c>
      <c r="E4" s="154"/>
      <c r="F4" s="155"/>
      <c r="G4" s="146" t="s">
        <v>32</v>
      </c>
      <c r="H4" s="148" t="s">
        <v>33</v>
      </c>
      <c r="I4" s="150" t="s">
        <v>93</v>
      </c>
    </row>
    <row r="5" spans="1:125" ht="32.25" customHeight="1" x14ac:dyDescent="0.3">
      <c r="A5" s="143"/>
      <c r="B5" s="145"/>
      <c r="C5" s="145"/>
      <c r="D5" s="156"/>
      <c r="E5" s="157"/>
      <c r="F5" s="158"/>
      <c r="G5" s="147"/>
      <c r="H5" s="149"/>
      <c r="I5" s="151"/>
    </row>
    <row r="6" spans="1:125" s="28" customFormat="1" ht="29.25" customHeight="1" x14ac:dyDescent="0.2">
      <c r="A6" s="106">
        <v>1</v>
      </c>
      <c r="B6" s="107" t="s">
        <v>88</v>
      </c>
      <c r="C6" s="108"/>
      <c r="D6" s="65"/>
      <c r="E6" s="66"/>
      <c r="F6" s="66"/>
      <c r="G6" s="67"/>
      <c r="H6" s="68"/>
      <c r="I6" s="109" t="s">
        <v>36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</row>
    <row r="7" spans="1:125" s="30" customFormat="1" ht="29.25" customHeight="1" x14ac:dyDescent="0.2">
      <c r="A7" s="29"/>
      <c r="B7" s="159" t="s">
        <v>125</v>
      </c>
      <c r="C7" s="160"/>
      <c r="D7" s="72" t="s">
        <v>135</v>
      </c>
      <c r="E7" s="62" t="s">
        <v>136</v>
      </c>
      <c r="F7" s="62" t="s">
        <v>80</v>
      </c>
      <c r="G7" s="62"/>
      <c r="H7" s="63"/>
      <c r="I7" s="94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</row>
    <row r="8" spans="1:125" s="31" customFormat="1" ht="29.25" customHeight="1" x14ac:dyDescent="0.2">
      <c r="A8" s="32"/>
      <c r="B8" s="101" t="s">
        <v>97</v>
      </c>
      <c r="C8" s="64" t="s">
        <v>127</v>
      </c>
      <c r="D8" s="73">
        <v>28100</v>
      </c>
      <c r="E8" s="73">
        <v>14000</v>
      </c>
      <c r="F8" s="74">
        <f t="shared" ref="F8:F21" si="0">SUM(D8:E8)</f>
        <v>42100</v>
      </c>
      <c r="G8" s="75">
        <v>196162.76</v>
      </c>
      <c r="H8" s="76">
        <f>G8*100/F8</f>
        <v>465.94479809976247</v>
      </c>
      <c r="I8" s="95"/>
    </row>
    <row r="9" spans="1:125" s="31" customFormat="1" ht="44.25" customHeight="1" x14ac:dyDescent="0.2">
      <c r="A9" s="110"/>
      <c r="B9" s="102" t="s">
        <v>98</v>
      </c>
      <c r="C9" s="64" t="s">
        <v>128</v>
      </c>
      <c r="D9" s="73">
        <v>615000</v>
      </c>
      <c r="E9" s="73">
        <v>307500</v>
      </c>
      <c r="F9" s="74">
        <f t="shared" si="0"/>
        <v>922500</v>
      </c>
      <c r="G9" s="75">
        <v>384600</v>
      </c>
      <c r="H9" s="76">
        <f t="shared" ref="H9:H21" si="1">G9*100/F9</f>
        <v>41.691056910569102</v>
      </c>
      <c r="I9" s="111"/>
    </row>
    <row r="10" spans="1:125" s="33" customFormat="1" ht="29.25" customHeight="1" x14ac:dyDescent="0.2">
      <c r="A10" s="112"/>
      <c r="B10" s="101" t="s">
        <v>99</v>
      </c>
      <c r="C10" s="64" t="s">
        <v>96</v>
      </c>
      <c r="D10" s="73">
        <v>486000</v>
      </c>
      <c r="E10" s="73">
        <v>243000</v>
      </c>
      <c r="F10" s="74">
        <f t="shared" si="0"/>
        <v>729000</v>
      </c>
      <c r="G10" s="75">
        <v>208100</v>
      </c>
      <c r="H10" s="76">
        <f t="shared" si="1"/>
        <v>28.545953360768177</v>
      </c>
      <c r="I10" s="111"/>
    </row>
    <row r="11" spans="1:125" s="33" customFormat="1" ht="29.25" customHeight="1" x14ac:dyDescent="0.2">
      <c r="A11" s="112"/>
      <c r="B11" s="102" t="s">
        <v>100</v>
      </c>
      <c r="C11" s="64" t="s">
        <v>144</v>
      </c>
      <c r="D11" s="73">
        <v>57600</v>
      </c>
      <c r="E11" s="73">
        <v>0</v>
      </c>
      <c r="F11" s="74">
        <f t="shared" si="0"/>
        <v>57600</v>
      </c>
      <c r="G11" s="75">
        <v>2000</v>
      </c>
      <c r="H11" s="76">
        <f t="shared" si="1"/>
        <v>3.4722222222222223</v>
      </c>
      <c r="I11" s="111"/>
    </row>
    <row r="12" spans="1:125" s="33" customFormat="1" ht="29.25" customHeight="1" x14ac:dyDescent="0.2">
      <c r="A12" s="112"/>
      <c r="B12" s="103" t="s">
        <v>101</v>
      </c>
      <c r="C12" s="64" t="s">
        <v>143</v>
      </c>
      <c r="D12" s="73">
        <v>14600</v>
      </c>
      <c r="E12" s="73">
        <v>7300</v>
      </c>
      <c r="F12" s="74">
        <f t="shared" si="0"/>
        <v>21900</v>
      </c>
      <c r="G12" s="75">
        <v>7025</v>
      </c>
      <c r="H12" s="76">
        <f t="shared" si="1"/>
        <v>32.077625570776256</v>
      </c>
      <c r="I12" s="111"/>
    </row>
    <row r="13" spans="1:125" s="33" customFormat="1" ht="29.25" customHeight="1" x14ac:dyDescent="0.2">
      <c r="A13" s="112"/>
      <c r="B13" s="104" t="s">
        <v>102</v>
      </c>
      <c r="C13" s="64" t="s">
        <v>96</v>
      </c>
      <c r="D13" s="73">
        <v>9800</v>
      </c>
      <c r="E13" s="73">
        <v>4900</v>
      </c>
      <c r="F13" s="74">
        <f t="shared" si="0"/>
        <v>14700</v>
      </c>
      <c r="G13" s="77">
        <v>0</v>
      </c>
      <c r="H13" s="76">
        <f t="shared" si="1"/>
        <v>0</v>
      </c>
      <c r="I13" s="111"/>
    </row>
    <row r="14" spans="1:125" s="33" customFormat="1" ht="29.25" customHeight="1" x14ac:dyDescent="0.2">
      <c r="A14" s="112"/>
      <c r="B14" s="105" t="s">
        <v>103</v>
      </c>
      <c r="C14" s="64" t="s">
        <v>129</v>
      </c>
      <c r="D14" s="73">
        <v>21600</v>
      </c>
      <c r="E14" s="73">
        <v>10800</v>
      </c>
      <c r="F14" s="74">
        <f t="shared" si="0"/>
        <v>32400</v>
      </c>
      <c r="G14" s="75">
        <v>50000</v>
      </c>
      <c r="H14" s="76">
        <f t="shared" si="1"/>
        <v>154.32098765432099</v>
      </c>
      <c r="I14" s="111"/>
    </row>
    <row r="15" spans="1:125" s="33" customFormat="1" ht="29.25" customHeight="1" x14ac:dyDescent="0.2">
      <c r="A15" s="112"/>
      <c r="B15" s="104" t="s">
        <v>104</v>
      </c>
      <c r="C15" s="64" t="s">
        <v>130</v>
      </c>
      <c r="D15" s="73">
        <v>3800</v>
      </c>
      <c r="E15" s="73">
        <v>1900</v>
      </c>
      <c r="F15" s="74">
        <f t="shared" si="0"/>
        <v>5700</v>
      </c>
      <c r="G15" s="75">
        <v>10000</v>
      </c>
      <c r="H15" s="76">
        <f t="shared" si="1"/>
        <v>175.43859649122808</v>
      </c>
      <c r="I15" s="111"/>
    </row>
    <row r="16" spans="1:125" s="33" customFormat="1" ht="29.25" customHeight="1" x14ac:dyDescent="0.2">
      <c r="A16" s="112"/>
      <c r="B16" s="102" t="s">
        <v>105</v>
      </c>
      <c r="C16" s="64" t="s">
        <v>96</v>
      </c>
      <c r="D16" s="73">
        <v>2700</v>
      </c>
      <c r="E16" s="73">
        <v>1400</v>
      </c>
      <c r="F16" s="74">
        <f t="shared" si="0"/>
        <v>4100</v>
      </c>
      <c r="G16" s="75">
        <v>0</v>
      </c>
      <c r="H16" s="76">
        <f t="shared" si="1"/>
        <v>0</v>
      </c>
      <c r="I16" s="111"/>
    </row>
    <row r="17" spans="1:125" s="33" customFormat="1" ht="29.25" customHeight="1" x14ac:dyDescent="0.2">
      <c r="A17" s="112"/>
      <c r="B17" s="102" t="s">
        <v>106</v>
      </c>
      <c r="C17" s="64" t="s">
        <v>142</v>
      </c>
      <c r="D17" s="73">
        <v>17400</v>
      </c>
      <c r="E17" s="73">
        <v>8800</v>
      </c>
      <c r="F17" s="74">
        <f t="shared" si="0"/>
        <v>26200</v>
      </c>
      <c r="G17" s="75">
        <v>1800</v>
      </c>
      <c r="H17" s="76">
        <f t="shared" si="1"/>
        <v>6.8702290076335881</v>
      </c>
      <c r="I17" s="111"/>
    </row>
    <row r="18" spans="1:125" s="33" customFormat="1" ht="29.25" customHeight="1" x14ac:dyDescent="0.2">
      <c r="A18" s="112"/>
      <c r="B18" s="102" t="s">
        <v>107</v>
      </c>
      <c r="C18" s="64" t="s">
        <v>96</v>
      </c>
      <c r="D18" s="73">
        <v>600</v>
      </c>
      <c r="E18" s="73">
        <v>300</v>
      </c>
      <c r="F18" s="74">
        <f t="shared" si="0"/>
        <v>900</v>
      </c>
      <c r="G18" s="75">
        <v>0</v>
      </c>
      <c r="H18" s="76">
        <f t="shared" si="1"/>
        <v>0</v>
      </c>
      <c r="I18" s="111"/>
    </row>
    <row r="19" spans="1:125" s="34" customFormat="1" ht="29.25" customHeight="1" x14ac:dyDescent="0.3">
      <c r="A19" s="112"/>
      <c r="B19" s="105" t="s">
        <v>140</v>
      </c>
      <c r="C19" s="64" t="s">
        <v>141</v>
      </c>
      <c r="D19" s="73">
        <v>14800</v>
      </c>
      <c r="E19" s="73">
        <v>7400</v>
      </c>
      <c r="F19" s="74">
        <f t="shared" si="0"/>
        <v>22200</v>
      </c>
      <c r="G19" s="75">
        <v>14400</v>
      </c>
      <c r="H19" s="76">
        <f t="shared" si="1"/>
        <v>64.86486486486487</v>
      </c>
      <c r="I19" s="111"/>
    </row>
    <row r="20" spans="1:125" s="33" customFormat="1" ht="29.25" customHeight="1" x14ac:dyDescent="0.2">
      <c r="A20" s="112"/>
      <c r="B20" s="101" t="s">
        <v>108</v>
      </c>
      <c r="C20" s="64" t="s">
        <v>96</v>
      </c>
      <c r="D20" s="73">
        <v>1300</v>
      </c>
      <c r="E20" s="73">
        <v>600</v>
      </c>
      <c r="F20" s="74">
        <f t="shared" si="0"/>
        <v>1900</v>
      </c>
      <c r="G20" s="75">
        <v>0</v>
      </c>
      <c r="H20" s="76">
        <f t="shared" si="1"/>
        <v>0</v>
      </c>
      <c r="I20" s="111"/>
    </row>
    <row r="21" spans="1:125" s="33" customFormat="1" ht="29.25" customHeight="1" x14ac:dyDescent="0.2">
      <c r="A21" s="112"/>
      <c r="B21" s="102" t="s">
        <v>109</v>
      </c>
      <c r="C21" s="64" t="s">
        <v>131</v>
      </c>
      <c r="D21" s="73">
        <v>112600</v>
      </c>
      <c r="E21" s="73">
        <v>56300</v>
      </c>
      <c r="F21" s="74">
        <f t="shared" si="0"/>
        <v>168900</v>
      </c>
      <c r="G21" s="75">
        <v>74250</v>
      </c>
      <c r="H21" s="76">
        <f t="shared" si="1"/>
        <v>43.960923623445829</v>
      </c>
      <c r="I21" s="111"/>
    </row>
    <row r="22" spans="1:125" s="33" customFormat="1" ht="29.25" customHeight="1" x14ac:dyDescent="0.2">
      <c r="A22" s="113">
        <v>2</v>
      </c>
      <c r="B22" s="114" t="s">
        <v>69</v>
      </c>
      <c r="C22" s="70"/>
      <c r="D22" s="82"/>
      <c r="E22" s="115"/>
      <c r="F22" s="78"/>
      <c r="G22" s="116"/>
      <c r="H22" s="117"/>
      <c r="I22" s="109" t="s">
        <v>36</v>
      </c>
    </row>
    <row r="23" spans="1:125" s="28" customFormat="1" ht="29.25" customHeight="1" x14ac:dyDescent="0.2">
      <c r="A23" s="54"/>
      <c r="B23" s="55" t="s">
        <v>114</v>
      </c>
      <c r="C23" s="64" t="s">
        <v>139</v>
      </c>
      <c r="D23" s="79">
        <v>24000</v>
      </c>
      <c r="E23" s="79">
        <v>12000</v>
      </c>
      <c r="F23" s="74">
        <f>SUM(D23:E23)</f>
        <v>36000</v>
      </c>
      <c r="G23" s="80">
        <v>14200</v>
      </c>
      <c r="H23" s="81">
        <f>G23*100/F23</f>
        <v>39.444444444444443</v>
      </c>
      <c r="I23" s="111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</row>
    <row r="24" spans="1:125" s="30" customFormat="1" ht="29.25" customHeight="1" x14ac:dyDescent="0.2">
      <c r="A24" s="43"/>
      <c r="B24" s="56" t="s">
        <v>115</v>
      </c>
      <c r="C24" s="64" t="s">
        <v>145</v>
      </c>
      <c r="D24" s="79">
        <v>23300</v>
      </c>
      <c r="E24" s="79">
        <v>11700</v>
      </c>
      <c r="F24" s="74">
        <f>SUM(D24:E24)</f>
        <v>35000</v>
      </c>
      <c r="G24" s="80">
        <v>23300</v>
      </c>
      <c r="H24" s="81">
        <f>G24*100/F24</f>
        <v>66.571428571428569</v>
      </c>
      <c r="I24" s="111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</row>
    <row r="25" spans="1:125" s="31" customFormat="1" ht="29.25" customHeight="1" x14ac:dyDescent="0.2">
      <c r="A25" s="118">
        <v>3</v>
      </c>
      <c r="B25" s="119" t="s">
        <v>84</v>
      </c>
      <c r="C25" s="70"/>
      <c r="D25" s="82"/>
      <c r="E25" s="82"/>
      <c r="F25" s="83"/>
      <c r="G25" s="83"/>
      <c r="H25" s="84"/>
      <c r="I25" s="120" t="s">
        <v>36</v>
      </c>
    </row>
    <row r="26" spans="1:125" s="28" customFormat="1" ht="22.5" customHeight="1" x14ac:dyDescent="0.2">
      <c r="A26" s="121"/>
      <c r="B26" s="122" t="s">
        <v>86</v>
      </c>
      <c r="C26" s="139"/>
      <c r="D26" s="85"/>
      <c r="E26" s="85"/>
      <c r="F26" s="86"/>
      <c r="G26" s="86"/>
      <c r="H26" s="87"/>
      <c r="I26" s="9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</row>
    <row r="27" spans="1:125" s="35" customFormat="1" ht="29.25" customHeight="1" x14ac:dyDescent="0.3">
      <c r="A27" s="123"/>
      <c r="B27" s="123" t="s">
        <v>110</v>
      </c>
      <c r="C27" s="64" t="s">
        <v>96</v>
      </c>
      <c r="D27" s="88">
        <v>5000</v>
      </c>
      <c r="E27" s="89">
        <v>2500</v>
      </c>
      <c r="F27" s="89">
        <f>SUM(D27:E27)</f>
        <v>7500</v>
      </c>
      <c r="G27" s="79">
        <v>0</v>
      </c>
      <c r="H27" s="89">
        <f>G27*100/D27</f>
        <v>0</v>
      </c>
      <c r="I27" s="124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</row>
    <row r="28" spans="1:125" s="33" customFormat="1" ht="29.25" customHeight="1" x14ac:dyDescent="0.2">
      <c r="A28" s="123"/>
      <c r="B28" s="123" t="s">
        <v>111</v>
      </c>
      <c r="C28" s="64" t="s">
        <v>96</v>
      </c>
      <c r="D28" s="89">
        <v>3800</v>
      </c>
      <c r="E28" s="89">
        <v>1900</v>
      </c>
      <c r="F28" s="89">
        <f>SUM(D28:E28)</f>
        <v>5700</v>
      </c>
      <c r="G28" s="79">
        <v>0</v>
      </c>
      <c r="H28" s="89">
        <f>G28*100/D28</f>
        <v>0</v>
      </c>
      <c r="I28" s="124"/>
    </row>
    <row r="29" spans="1:125" s="28" customFormat="1" ht="29.25" customHeight="1" x14ac:dyDescent="0.2">
      <c r="A29" s="123"/>
      <c r="B29" s="123" t="s">
        <v>112</v>
      </c>
      <c r="C29" s="64" t="s">
        <v>96</v>
      </c>
      <c r="D29" s="89">
        <v>12000</v>
      </c>
      <c r="E29" s="89">
        <v>6000</v>
      </c>
      <c r="F29" s="89">
        <f>SUM(D29:E29)</f>
        <v>18000</v>
      </c>
      <c r="G29" s="79">
        <v>0</v>
      </c>
      <c r="H29" s="89">
        <f>G29*100/D29</f>
        <v>0</v>
      </c>
      <c r="I29" s="124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</row>
    <row r="30" spans="1:125" s="35" customFormat="1" ht="29.25" customHeight="1" x14ac:dyDescent="0.3">
      <c r="A30" s="123"/>
      <c r="B30" s="123" t="s">
        <v>113</v>
      </c>
      <c r="C30" s="64" t="s">
        <v>96</v>
      </c>
      <c r="D30" s="89">
        <v>59900</v>
      </c>
      <c r="E30" s="89">
        <v>29950</v>
      </c>
      <c r="F30" s="89">
        <f>SUM(D30:E30)</f>
        <v>89850</v>
      </c>
      <c r="G30" s="79">
        <v>0</v>
      </c>
      <c r="H30" s="89">
        <f>G30*100/D30</f>
        <v>0</v>
      </c>
      <c r="I30" s="124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</row>
    <row r="31" spans="1:125" s="33" customFormat="1" ht="24.75" customHeight="1" x14ac:dyDescent="0.2">
      <c r="A31" s="125">
        <v>4</v>
      </c>
      <c r="B31" s="126" t="s">
        <v>116</v>
      </c>
      <c r="C31" s="70"/>
      <c r="D31" s="90"/>
      <c r="E31" s="90"/>
      <c r="F31" s="90"/>
      <c r="G31" s="90"/>
      <c r="H31" s="90"/>
      <c r="I31" s="120" t="s">
        <v>36</v>
      </c>
    </row>
    <row r="32" spans="1:125" s="36" customFormat="1" ht="24.75" customHeight="1" x14ac:dyDescent="0.2">
      <c r="A32" s="112"/>
      <c r="B32" s="123" t="s">
        <v>117</v>
      </c>
      <c r="C32" s="64" t="s">
        <v>96</v>
      </c>
      <c r="D32" s="91">
        <v>23200</v>
      </c>
      <c r="E32" s="91">
        <v>10400</v>
      </c>
      <c r="F32" s="91">
        <f>SUM(D32:E32)</f>
        <v>33600</v>
      </c>
      <c r="G32" s="91">
        <v>0</v>
      </c>
      <c r="H32" s="91">
        <f>G32*100/D32</f>
        <v>0</v>
      </c>
      <c r="I32" s="127"/>
    </row>
    <row r="33" spans="1:125" s="33" customFormat="1" ht="24.75" customHeight="1" x14ac:dyDescent="0.2">
      <c r="A33" s="112"/>
      <c r="B33" s="123" t="s">
        <v>121</v>
      </c>
      <c r="C33" s="64" t="s">
        <v>96</v>
      </c>
      <c r="D33" s="91">
        <v>8000</v>
      </c>
      <c r="E33" s="91">
        <v>4000</v>
      </c>
      <c r="F33" s="91">
        <f>SUM(D33:E33)</f>
        <v>12000</v>
      </c>
      <c r="G33" s="91">
        <v>0</v>
      </c>
      <c r="H33" s="91">
        <v>0</v>
      </c>
      <c r="I33" s="127"/>
    </row>
    <row r="34" spans="1:125" s="33" customFormat="1" ht="24.75" customHeight="1" x14ac:dyDescent="0.2">
      <c r="A34" s="112"/>
      <c r="B34" s="128" t="s">
        <v>118</v>
      </c>
      <c r="C34" s="64" t="s">
        <v>96</v>
      </c>
      <c r="D34" s="91">
        <v>0</v>
      </c>
      <c r="E34" s="91">
        <v>37500</v>
      </c>
      <c r="F34" s="91">
        <f>SUM(D34:E34)</f>
        <v>37500</v>
      </c>
      <c r="G34" s="91">
        <v>0</v>
      </c>
      <c r="H34" s="91">
        <v>0</v>
      </c>
      <c r="I34" s="127"/>
    </row>
    <row r="35" spans="1:125" s="28" customFormat="1" ht="24.75" customHeight="1" x14ac:dyDescent="0.2">
      <c r="A35" s="112"/>
      <c r="B35" s="129" t="s">
        <v>119</v>
      </c>
      <c r="C35" s="64" t="s">
        <v>96</v>
      </c>
      <c r="D35" s="91">
        <v>0</v>
      </c>
      <c r="E35" s="91">
        <v>4800</v>
      </c>
      <c r="F35" s="91">
        <f>SUM(D35:E35)</f>
        <v>4800</v>
      </c>
      <c r="G35" s="91">
        <v>0</v>
      </c>
      <c r="H35" s="91">
        <v>0</v>
      </c>
      <c r="I35" s="127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</row>
    <row r="36" spans="1:125" s="36" customFormat="1" ht="24.75" customHeight="1" x14ac:dyDescent="0.2">
      <c r="A36" s="112"/>
      <c r="B36" s="130" t="s">
        <v>120</v>
      </c>
      <c r="C36" s="64" t="s">
        <v>96</v>
      </c>
      <c r="D36" s="91">
        <v>0</v>
      </c>
      <c r="E36" s="91">
        <v>1900</v>
      </c>
      <c r="F36" s="91">
        <f>SUM(D36:E36)</f>
        <v>1900</v>
      </c>
      <c r="G36" s="91">
        <v>0</v>
      </c>
      <c r="H36" s="91">
        <v>0</v>
      </c>
      <c r="I36" s="127"/>
    </row>
    <row r="37" spans="1:125" s="33" customFormat="1" ht="28.5" customHeight="1" x14ac:dyDescent="0.2">
      <c r="A37" s="131">
        <v>5</v>
      </c>
      <c r="B37" s="161" t="s">
        <v>146</v>
      </c>
      <c r="C37" s="162"/>
      <c r="D37" s="92"/>
      <c r="E37" s="92"/>
      <c r="F37" s="92"/>
      <c r="G37" s="92"/>
      <c r="H37" s="92"/>
      <c r="I37" s="132" t="s">
        <v>36</v>
      </c>
    </row>
    <row r="38" spans="1:125" s="28" customFormat="1" ht="24.75" customHeight="1" x14ac:dyDescent="0.2">
      <c r="A38" s="32"/>
      <c r="B38" s="100" t="s">
        <v>122</v>
      </c>
      <c r="C38" s="69" t="s">
        <v>96</v>
      </c>
      <c r="D38" s="89">
        <v>1140</v>
      </c>
      <c r="E38" s="89">
        <v>0</v>
      </c>
      <c r="F38" s="89">
        <f>SUM(D38:E38)</f>
        <v>1140</v>
      </c>
      <c r="G38" s="89">
        <v>0</v>
      </c>
      <c r="H38" s="89">
        <v>0</v>
      </c>
      <c r="I38" s="133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</row>
    <row r="39" spans="1:125" s="36" customFormat="1" ht="29.25" customHeight="1" x14ac:dyDescent="0.2">
      <c r="A39" s="134">
        <v>6</v>
      </c>
      <c r="B39" s="135" t="s">
        <v>85</v>
      </c>
      <c r="C39" s="70"/>
      <c r="D39" s="93"/>
      <c r="E39" s="93"/>
      <c r="F39" s="93"/>
      <c r="G39" s="93"/>
      <c r="H39" s="93"/>
      <c r="I39" s="132" t="s">
        <v>36</v>
      </c>
    </row>
    <row r="40" spans="1:125" s="33" customFormat="1" ht="42.75" customHeight="1" x14ac:dyDescent="0.2">
      <c r="A40" s="32"/>
      <c r="B40" s="136" t="s">
        <v>123</v>
      </c>
      <c r="C40" s="64" t="s">
        <v>137</v>
      </c>
      <c r="D40" s="89">
        <v>0</v>
      </c>
      <c r="E40" s="89">
        <v>50700</v>
      </c>
      <c r="F40" s="89">
        <f>SUM(D40:E40)</f>
        <v>50700</v>
      </c>
      <c r="G40" s="89">
        <v>50700</v>
      </c>
      <c r="H40" s="89">
        <v>0</v>
      </c>
      <c r="I40" s="133"/>
    </row>
    <row r="41" spans="1:125" s="28" customFormat="1" ht="29.25" customHeight="1" x14ac:dyDescent="0.2">
      <c r="A41" s="137">
        <v>7</v>
      </c>
      <c r="B41" s="138" t="s">
        <v>88</v>
      </c>
      <c r="C41" s="70"/>
      <c r="D41" s="90"/>
      <c r="E41" s="90"/>
      <c r="F41" s="90"/>
      <c r="G41" s="90"/>
      <c r="H41" s="90"/>
      <c r="I41" s="120" t="s">
        <v>36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</row>
    <row r="42" spans="1:125" s="36" customFormat="1" ht="45" customHeight="1" x14ac:dyDescent="0.2">
      <c r="A42" s="32"/>
      <c r="B42" s="136" t="s">
        <v>124</v>
      </c>
      <c r="C42" s="64" t="s">
        <v>138</v>
      </c>
      <c r="D42" s="91">
        <v>42000</v>
      </c>
      <c r="E42" s="91">
        <v>0</v>
      </c>
      <c r="F42" s="91">
        <f>SUM(D42:E42)</f>
        <v>42000</v>
      </c>
      <c r="G42" s="91">
        <v>21000</v>
      </c>
      <c r="H42" s="91">
        <f>G42*100/F42</f>
        <v>50</v>
      </c>
      <c r="I42" s="127"/>
    </row>
    <row r="43" spans="1:125" s="33" customFormat="1" ht="29.25" customHeight="1" x14ac:dyDescent="0.2">
      <c r="A43" s="163" t="s">
        <v>126</v>
      </c>
      <c r="B43" s="164"/>
      <c r="C43" s="165"/>
      <c r="D43" s="59">
        <f>SUM(D8:D42)</f>
        <v>1588240</v>
      </c>
      <c r="E43" s="57">
        <f>SUM(E8:E42)</f>
        <v>837550</v>
      </c>
      <c r="F43" s="57">
        <f>SUM(F8:F42)</f>
        <v>2425790</v>
      </c>
      <c r="G43" s="53">
        <f>SUM(G8:G42)</f>
        <v>1057537.76</v>
      </c>
      <c r="H43" s="58">
        <f>G43*100/F43</f>
        <v>43.595602257408927</v>
      </c>
      <c r="I43" s="97"/>
    </row>
    <row r="44" spans="1:125" s="28" customFormat="1" ht="26.25" customHeight="1" x14ac:dyDescent="0.2">
      <c r="A44" s="46"/>
      <c r="B44" s="48"/>
      <c r="C44" s="50"/>
      <c r="D44" s="60"/>
      <c r="E44" s="49"/>
      <c r="F44" s="49"/>
      <c r="G44" s="46"/>
      <c r="H44" s="46"/>
      <c r="I44" s="98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</row>
    <row r="45" spans="1:125" ht="19.5" customHeight="1" x14ac:dyDescent="0.3">
      <c r="B45" s="40" t="s">
        <v>87</v>
      </c>
      <c r="D45" s="71" t="s">
        <v>94</v>
      </c>
    </row>
    <row r="46" spans="1:125" ht="20.25" x14ac:dyDescent="0.3">
      <c r="A46" s="27"/>
      <c r="B46" s="47"/>
      <c r="C46" s="52"/>
    </row>
    <row r="47" spans="1:125" ht="20.25" x14ac:dyDescent="0.3">
      <c r="A47" s="27"/>
      <c r="B47" s="44" t="s">
        <v>147</v>
      </c>
      <c r="D47" s="166" t="s">
        <v>148</v>
      </c>
      <c r="E47" s="166"/>
      <c r="F47" s="166"/>
      <c r="G47" s="27"/>
    </row>
    <row r="48" spans="1:125" ht="20.25" x14ac:dyDescent="0.3">
      <c r="A48" s="27"/>
      <c r="B48" s="39" t="s">
        <v>91</v>
      </c>
      <c r="C48" s="52"/>
      <c r="D48" s="152" t="s">
        <v>89</v>
      </c>
      <c r="E48" s="152"/>
      <c r="F48" s="152"/>
      <c r="G48" s="38"/>
      <c r="H48" s="38"/>
    </row>
    <row r="49" spans="1:7" ht="20.25" x14ac:dyDescent="0.3">
      <c r="A49" s="27"/>
      <c r="B49" s="39" t="s">
        <v>95</v>
      </c>
      <c r="C49" s="52"/>
      <c r="D49" s="152" t="s">
        <v>90</v>
      </c>
      <c r="E49" s="152"/>
      <c r="F49" s="152"/>
      <c r="G49" s="42"/>
    </row>
    <row r="50" spans="1:7" ht="20.25" x14ac:dyDescent="0.3">
      <c r="A50" s="27"/>
      <c r="C50" s="52"/>
      <c r="G50" s="41"/>
    </row>
    <row r="51" spans="1:7" ht="15.75" customHeight="1" x14ac:dyDescent="0.3">
      <c r="G51" s="41"/>
    </row>
    <row r="52" spans="1:7" ht="15.75" customHeight="1" x14ac:dyDescent="0.3">
      <c r="E52" s="41"/>
      <c r="F52" s="41"/>
      <c r="G52" s="41"/>
    </row>
    <row r="53" spans="1:7" ht="15.75" customHeight="1" x14ac:dyDescent="0.3"/>
    <row r="54" spans="1:7" ht="15.75" customHeight="1" x14ac:dyDescent="0.3"/>
    <row r="55" spans="1:7" ht="15.75" customHeight="1" x14ac:dyDescent="0.3"/>
    <row r="56" spans="1:7" ht="15.75" customHeight="1" x14ac:dyDescent="0.3"/>
    <row r="57" spans="1:7" ht="15.75" customHeight="1" x14ac:dyDescent="0.3"/>
    <row r="58" spans="1:7" ht="15.75" customHeight="1" x14ac:dyDescent="0.3"/>
    <row r="59" spans="1:7" ht="15.75" customHeight="1" x14ac:dyDescent="0.3"/>
    <row r="60" spans="1:7" ht="15.75" customHeight="1" x14ac:dyDescent="0.3"/>
    <row r="61" spans="1:7" ht="15.75" customHeight="1" x14ac:dyDescent="0.3"/>
    <row r="62" spans="1:7" ht="15.75" customHeight="1" x14ac:dyDescent="0.3"/>
    <row r="63" spans="1:7" ht="15.75" customHeight="1" x14ac:dyDescent="0.3"/>
    <row r="64" spans="1:7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</sheetData>
  <mergeCells count="16">
    <mergeCell ref="D49:F49"/>
    <mergeCell ref="D4:F5"/>
    <mergeCell ref="B7:C7"/>
    <mergeCell ref="B37:C37"/>
    <mergeCell ref="A43:C43"/>
    <mergeCell ref="D47:F47"/>
    <mergeCell ref="D48:F48"/>
    <mergeCell ref="A1:I1"/>
    <mergeCell ref="A2:I2"/>
    <mergeCell ref="A3:I3"/>
    <mergeCell ref="A4:A5"/>
    <mergeCell ref="B4:B5"/>
    <mergeCell ref="C4:C5"/>
    <mergeCell ref="G4:G5"/>
    <mergeCell ref="H4:H5"/>
    <mergeCell ref="I4:I5"/>
  </mergeCells>
  <pageMargins left="0" right="0" top="0" bottom="0" header="0" footer="0"/>
  <pageSetup paperSize="9" scale="9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76" t="s">
        <v>0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21" customHeight="1" x14ac:dyDescent="0.55000000000000004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0" ht="21" customHeight="1" x14ac:dyDescent="0.55000000000000004">
      <c r="A3" s="176" t="s">
        <v>2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20.25" customHeight="1" x14ac:dyDescent="0.55000000000000004">
      <c r="A4" s="178" t="s">
        <v>81</v>
      </c>
      <c r="B4" s="179"/>
      <c r="C4" s="179"/>
      <c r="D4" s="179"/>
      <c r="E4" s="179"/>
      <c r="F4" s="179"/>
      <c r="G4" s="179"/>
      <c r="H4" s="179"/>
      <c r="I4" s="179"/>
      <c r="J4" s="179"/>
    </row>
    <row r="5" spans="1:10" ht="23.25" customHeight="1" x14ac:dyDescent="0.55000000000000004">
      <c r="A5" s="188" t="s">
        <v>3</v>
      </c>
      <c r="B5" s="185" t="s">
        <v>4</v>
      </c>
      <c r="C5" s="185" t="s">
        <v>5</v>
      </c>
      <c r="D5" s="182" t="s">
        <v>6</v>
      </c>
      <c r="E5" s="183"/>
      <c r="F5" s="183"/>
      <c r="G5" s="183"/>
      <c r="H5" s="184"/>
      <c r="I5" s="185" t="s">
        <v>7</v>
      </c>
      <c r="J5" s="185" t="s">
        <v>8</v>
      </c>
    </row>
    <row r="6" spans="1:10" ht="24" x14ac:dyDescent="0.55000000000000004">
      <c r="A6" s="186"/>
      <c r="B6" s="186"/>
      <c r="C6" s="186"/>
      <c r="D6" s="174" t="s">
        <v>9</v>
      </c>
      <c r="E6" s="187" t="s">
        <v>10</v>
      </c>
      <c r="F6" s="174" t="s">
        <v>11</v>
      </c>
      <c r="G6" s="174" t="s">
        <v>12</v>
      </c>
      <c r="H6" s="174" t="s">
        <v>13</v>
      </c>
      <c r="I6" s="186"/>
      <c r="J6" s="186"/>
    </row>
    <row r="7" spans="1:10" ht="27.75" customHeight="1" x14ac:dyDescent="0.55000000000000004">
      <c r="A7" s="175"/>
      <c r="B7" s="175"/>
      <c r="C7" s="175"/>
      <c r="D7" s="175"/>
      <c r="E7" s="175"/>
      <c r="F7" s="175"/>
      <c r="G7" s="175"/>
      <c r="H7" s="175"/>
      <c r="I7" s="175"/>
      <c r="J7" s="175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76"/>
      <c r="B41" s="177"/>
      <c r="C41" s="177"/>
      <c r="D41" s="177"/>
      <c r="E41" s="177"/>
      <c r="F41" s="177"/>
      <c r="G41" s="177"/>
      <c r="H41" s="177"/>
      <c r="I41" s="177"/>
      <c r="J41" s="177"/>
    </row>
    <row r="42" spans="1:10" ht="18.75" customHeight="1" x14ac:dyDescent="0.55000000000000004">
      <c r="A42" s="176" t="s">
        <v>28</v>
      </c>
      <c r="B42" s="177"/>
      <c r="C42" s="177"/>
      <c r="D42" s="177"/>
      <c r="E42" s="177"/>
      <c r="F42" s="177"/>
      <c r="G42" s="177"/>
      <c r="H42" s="177"/>
      <c r="I42" s="177"/>
      <c r="J42" s="177"/>
    </row>
    <row r="43" spans="1:10" ht="18" customHeight="1" x14ac:dyDescent="0.55000000000000004">
      <c r="A43" s="176" t="s">
        <v>29</v>
      </c>
      <c r="B43" s="177"/>
      <c r="C43" s="177"/>
      <c r="D43" s="177"/>
      <c r="E43" s="177"/>
      <c r="F43" s="177"/>
      <c r="G43" s="177"/>
      <c r="H43" s="177"/>
      <c r="I43" s="177"/>
      <c r="J43" s="177"/>
    </row>
    <row r="44" spans="1:10" ht="20.25" customHeight="1" x14ac:dyDescent="0.55000000000000004">
      <c r="A44" s="178" t="s">
        <v>82</v>
      </c>
      <c r="B44" s="179"/>
      <c r="C44" s="179"/>
      <c r="D44" s="179"/>
      <c r="E44" s="179"/>
      <c r="F44" s="179"/>
      <c r="G44" s="179"/>
      <c r="H44" s="179"/>
      <c r="I44" s="179"/>
      <c r="J44" s="179"/>
    </row>
    <row r="45" spans="1:10" ht="14.25" customHeight="1" x14ac:dyDescent="0.55000000000000004">
      <c r="A45" s="174" t="s">
        <v>3</v>
      </c>
      <c r="B45" s="174" t="s">
        <v>4</v>
      </c>
      <c r="C45" s="170" t="s">
        <v>30</v>
      </c>
      <c r="D45" s="171"/>
      <c r="E45" s="170" t="s">
        <v>31</v>
      </c>
      <c r="F45" s="171"/>
      <c r="G45" s="170" t="s">
        <v>32</v>
      </c>
      <c r="H45" s="171"/>
      <c r="I45" s="174" t="s">
        <v>33</v>
      </c>
      <c r="J45" s="180" t="s">
        <v>34</v>
      </c>
    </row>
    <row r="46" spans="1:10" ht="31.5" customHeight="1" x14ac:dyDescent="0.55000000000000004">
      <c r="A46" s="175"/>
      <c r="B46" s="175"/>
      <c r="C46" s="172"/>
      <c r="D46" s="173"/>
      <c r="E46" s="172"/>
      <c r="F46" s="173"/>
      <c r="G46" s="172"/>
      <c r="H46" s="173"/>
      <c r="I46" s="175"/>
      <c r="J46" s="181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69" t="s">
        <v>35</v>
      </c>
      <c r="D47" s="168"/>
      <c r="E47" s="167">
        <f>รายงานการใช้จ่าย!D6</f>
        <v>742400</v>
      </c>
      <c r="F47" s="168"/>
      <c r="G47" s="167">
        <f>รายงานการใช้จ่าย!M6</f>
        <v>0</v>
      </c>
      <c r="H47" s="168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69" t="s">
        <v>37</v>
      </c>
      <c r="D48" s="168"/>
      <c r="E48" s="167">
        <f>รายงานการใช้จ่าย!D7</f>
        <v>91500</v>
      </c>
      <c r="F48" s="168"/>
      <c r="G48" s="167">
        <f>รายงานการใช้จ่าย!M7</f>
        <v>0</v>
      </c>
      <c r="H48" s="168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69" t="s">
        <v>37</v>
      </c>
      <c r="D49" s="168"/>
      <c r="E49" s="167">
        <f>รายงานการใช้จ่าย!D8</f>
        <v>600</v>
      </c>
      <c r="F49" s="168"/>
      <c r="G49" s="167">
        <f>รายงานการใช้จ่าย!M8</f>
        <v>0</v>
      </c>
      <c r="H49" s="168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69" t="s">
        <v>37</v>
      </c>
      <c r="D50" s="168"/>
      <c r="E50" s="167">
        <f>รายงานการใช้จ่าย!D9</f>
        <v>19100</v>
      </c>
      <c r="F50" s="168"/>
      <c r="G50" s="167">
        <f>รายงานการใช้จ่าย!M9</f>
        <v>5400</v>
      </c>
      <c r="H50" s="16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69" t="s">
        <v>37</v>
      </c>
      <c r="D51" s="168"/>
      <c r="E51" s="167">
        <f>รายงานการใช้จ่าย!D10</f>
        <v>115700</v>
      </c>
      <c r="F51" s="168"/>
      <c r="G51" s="167">
        <f>รายงานการใช้จ่าย!M10</f>
        <v>0</v>
      </c>
      <c r="H51" s="168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69" t="s">
        <v>37</v>
      </c>
      <c r="D52" s="168"/>
      <c r="E52" s="167">
        <f>รายงานการใช้จ่าย!D11</f>
        <v>111900</v>
      </c>
      <c r="F52" s="168"/>
      <c r="G52" s="167">
        <f>รายงานการใช้จ่าย!M11</f>
        <v>0</v>
      </c>
      <c r="H52" s="168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69" t="s">
        <v>37</v>
      </c>
      <c r="D53" s="168"/>
      <c r="E53" s="167">
        <f>รายงานการใช้จ่าย!D12</f>
        <v>16100</v>
      </c>
      <c r="F53" s="168"/>
      <c r="G53" s="167">
        <f>รายงานการใช้จ่าย!M12</f>
        <v>0</v>
      </c>
      <c r="H53" s="168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69" t="s">
        <v>37</v>
      </c>
      <c r="D54" s="168"/>
      <c r="E54" s="167">
        <f>รายงานการใช้จ่าย!D13</f>
        <v>19300</v>
      </c>
      <c r="F54" s="168"/>
      <c r="G54" s="167">
        <f>รายงานการใช้จ่าย!M13</f>
        <v>0</v>
      </c>
      <c r="H54" s="168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69" t="s">
        <v>37</v>
      </c>
      <c r="D55" s="168"/>
      <c r="E55" s="167">
        <f>รายงานการใช้จ่าย!D14</f>
        <v>5100</v>
      </c>
      <c r="F55" s="168"/>
      <c r="G55" s="167">
        <f>รายงานการใช้จ่าย!M14</f>
        <v>0</v>
      </c>
      <c r="H55" s="168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69" t="s">
        <v>37</v>
      </c>
      <c r="D56" s="168"/>
      <c r="E56" s="167">
        <f>รายงานการใช้จ่าย!D15</f>
        <v>14000</v>
      </c>
      <c r="F56" s="168"/>
      <c r="G56" s="167">
        <f>รายงานการใช้จ่าย!M15</f>
        <v>0</v>
      </c>
      <c r="H56" s="168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69" t="s">
        <v>37</v>
      </c>
      <c r="D57" s="168"/>
      <c r="E57" s="167">
        <f>รายงานการใช้จ่าย!D16</f>
        <v>1097300</v>
      </c>
      <c r="F57" s="168"/>
      <c r="G57" s="167">
        <f>รายงานการใช้จ่าย!M16</f>
        <v>450742.20000000007</v>
      </c>
      <c r="H57" s="16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69" t="s">
        <v>37</v>
      </c>
      <c r="D58" s="168"/>
      <c r="E58" s="167">
        <f>รายงานการใช้จ่าย!D17</f>
        <v>10000</v>
      </c>
      <c r="F58" s="168"/>
      <c r="G58" s="167">
        <f>รายงานการใช้จ่าย!M17</f>
        <v>0</v>
      </c>
      <c r="H58" s="168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69" t="s">
        <v>37</v>
      </c>
      <c r="D59" s="168"/>
      <c r="E59" s="167">
        <f>รายงานการใช้จ่าย!D18</f>
        <v>76900</v>
      </c>
      <c r="F59" s="168"/>
      <c r="G59" s="167">
        <f>รายงานการใช้จ่าย!M18</f>
        <v>88575</v>
      </c>
      <c r="H59" s="16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69" t="s">
        <v>37</v>
      </c>
      <c r="D60" s="168"/>
      <c r="E60" s="167">
        <f>รายงานการใช้จ่าย!D19</f>
        <v>2339900</v>
      </c>
      <c r="F60" s="168"/>
      <c r="G60" s="167">
        <f>รายงานการใช้จ่าย!M19</f>
        <v>0</v>
      </c>
      <c r="H60" s="168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69" t="s">
        <v>37</v>
      </c>
      <c r="D61" s="168"/>
      <c r="E61" s="167">
        <f>รายงานการใช้จ่าย!D20</f>
        <v>104000</v>
      </c>
      <c r="F61" s="168"/>
      <c r="G61" s="189"/>
      <c r="H61" s="16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69" t="s">
        <v>37</v>
      </c>
      <c r="D62" s="168"/>
      <c r="E62" s="167">
        <f>รายงานการใช้จ่าย!D21</f>
        <v>0</v>
      </c>
      <c r="F62" s="168"/>
      <c r="G62" s="167">
        <f>รายงานการใช้จ่าย!M21</f>
        <v>445182.80000000005</v>
      </c>
      <c r="H62" s="168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69" t="s">
        <v>37</v>
      </c>
      <c r="D63" s="168"/>
      <c r="E63" s="167">
        <f>รายงานการใช้จ่าย!D22</f>
        <v>0</v>
      </c>
      <c r="F63" s="168"/>
      <c r="G63" s="167">
        <f>รายงานการใช้จ่าย!M22</f>
        <v>4888.8599999999997</v>
      </c>
      <c r="H63" s="168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69" t="s">
        <v>37</v>
      </c>
      <c r="D64" s="168"/>
      <c r="E64" s="167">
        <f>รายงานการใช้จ่าย!D23</f>
        <v>0</v>
      </c>
      <c r="F64" s="168"/>
      <c r="G64" s="167">
        <f>รายงานการใช้จ่าย!M23</f>
        <v>5346.78</v>
      </c>
      <c r="H64" s="168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69" t="s">
        <v>37</v>
      </c>
      <c r="D65" s="168"/>
      <c r="E65" s="167">
        <f>รายงานการใช้จ่าย!D24</f>
        <v>0</v>
      </c>
      <c r="F65" s="168"/>
      <c r="G65" s="167">
        <f>รายงานการใช้จ่าย!M24</f>
        <v>6148.75</v>
      </c>
      <c r="H65" s="168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69" t="s">
        <v>37</v>
      </c>
      <c r="D66" s="168"/>
      <c r="E66" s="167">
        <f>รายงานการใช้จ่าย!D25</f>
        <v>0</v>
      </c>
      <c r="F66" s="168"/>
      <c r="G66" s="167">
        <f>รายงานการใช้จ่าย!M25</f>
        <v>36454</v>
      </c>
      <c r="H66" s="168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69" t="s">
        <v>37</v>
      </c>
      <c r="D67" s="168"/>
      <c r="E67" s="167">
        <f>รายงานการใช้จ่าย!D26</f>
        <v>86000</v>
      </c>
      <c r="F67" s="168"/>
      <c r="G67" s="167">
        <f>รายงานการใช้จ่าย!M26</f>
        <v>0</v>
      </c>
      <c r="H67" s="168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69" t="s">
        <v>37</v>
      </c>
      <c r="D68" s="168"/>
      <c r="E68" s="167">
        <f>รายงานการใช้จ่าย!D27</f>
        <v>240000</v>
      </c>
      <c r="F68" s="168"/>
      <c r="G68" s="167">
        <f>รายงานการใช้จ่าย!M27</f>
        <v>240000</v>
      </c>
      <c r="H68" s="168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69" t="s">
        <v>37</v>
      </c>
      <c r="D69" s="168"/>
      <c r="E69" s="167">
        <f>รายงานการใช้จ่าย!D28</f>
        <v>240000</v>
      </c>
      <c r="F69" s="168"/>
      <c r="G69" s="167">
        <f>รายงานการใช้จ่าย!M28</f>
        <v>240000</v>
      </c>
      <c r="H69" s="168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69" t="s">
        <v>37</v>
      </c>
      <c r="D70" s="168"/>
      <c r="E70" s="167">
        <f>รายงานการใช้จ่าย!D29</f>
        <v>7585</v>
      </c>
      <c r="F70" s="168"/>
      <c r="G70" s="167">
        <f>รายงานการใช้จ่าย!M29</f>
        <v>3360</v>
      </c>
      <c r="H70" s="16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69" t="s">
        <v>37</v>
      </c>
      <c r="D71" s="168"/>
      <c r="E71" s="167">
        <f>รายงานการใช้จ่าย!D30</f>
        <v>29320</v>
      </c>
      <c r="F71" s="168"/>
      <c r="G71" s="167">
        <f>รายงานการใช้จ่าย!M30</f>
        <v>10080</v>
      </c>
      <c r="H71" s="16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69" t="s">
        <v>37</v>
      </c>
      <c r="D72" s="168"/>
      <c r="E72" s="167">
        <f>รายงานการใช้จ่าย!D31</f>
        <v>323500</v>
      </c>
      <c r="F72" s="168"/>
      <c r="G72" s="167">
        <f>รายงานการใช้จ่าย!M31</f>
        <v>0</v>
      </c>
      <c r="H72" s="168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69" t="s">
        <v>37</v>
      </c>
      <c r="D73" s="168"/>
      <c r="E73" s="167">
        <f>รายงานการใช้จ่าย!D32</f>
        <v>86000</v>
      </c>
      <c r="F73" s="168"/>
      <c r="G73" s="167">
        <f>รายงานการใช้จ่าย!M32</f>
        <v>0</v>
      </c>
      <c r="H73" s="168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69" t="s">
        <v>37</v>
      </c>
      <c r="D74" s="168"/>
      <c r="E74" s="167">
        <f>รายงานการใช้จ่าย!D33</f>
        <v>36000</v>
      </c>
      <c r="F74" s="168"/>
      <c r="G74" s="167">
        <f>รายงานการใช้จ่าย!M33</f>
        <v>12000</v>
      </c>
      <c r="H74" s="16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69" t="s">
        <v>37</v>
      </c>
      <c r="D75" s="168"/>
      <c r="E75" s="167">
        <f>รายงานการใช้จ่าย!D34</f>
        <v>10000</v>
      </c>
      <c r="F75" s="168"/>
      <c r="G75" s="167">
        <f>รายงานการใช้จ่าย!M34</f>
        <v>6000</v>
      </c>
      <c r="H75" s="168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69" t="s">
        <v>37</v>
      </c>
      <c r="D76" s="168"/>
      <c r="E76" s="167">
        <f>รายงานการใช้จ่าย!D35</f>
        <v>2140</v>
      </c>
      <c r="F76" s="168"/>
      <c r="G76" s="167">
        <f>รายงานการใช้จ่าย!M35</f>
        <v>2140</v>
      </c>
      <c r="H76" s="168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69" t="s">
        <v>37</v>
      </c>
      <c r="D77" s="168"/>
      <c r="E77" s="167">
        <f>รายงานการใช้จ่าย!D36</f>
        <v>15000</v>
      </c>
      <c r="F77" s="168"/>
      <c r="G77" s="167">
        <f>รายงานการใช้จ่าย!M36</f>
        <v>15000</v>
      </c>
      <c r="H77" s="168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69" t="str">
        <f>รายงานการใช้จ่าย!C29</f>
        <v>ให้เจ้าหน้าที่การเงินทำการเบิก</v>
      </c>
      <c r="D78" s="168"/>
      <c r="E78" s="189"/>
      <c r="F78" s="168"/>
      <c r="G78" s="189"/>
      <c r="H78" s="168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69"/>
      <c r="D79" s="168"/>
      <c r="E79" s="167">
        <f>รายงานการใช้จ่าย!D37</f>
        <v>5839345</v>
      </c>
      <c r="F79" s="168"/>
      <c r="G79" s="167">
        <f>SUM(G47:H78)</f>
        <v>1571318.3900000001</v>
      </c>
      <c r="H79" s="168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76" t="s">
        <v>38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6" ht="22.5" customHeight="1" x14ac:dyDescent="0.55000000000000004">
      <c r="A2" s="176" t="s">
        <v>29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6" ht="22.5" customHeight="1" x14ac:dyDescent="0.55000000000000004">
      <c r="A3" s="178" t="s">
        <v>83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1:16" ht="22.5" customHeight="1" x14ac:dyDescent="0.55000000000000004">
      <c r="A4" s="174" t="s">
        <v>3</v>
      </c>
      <c r="B4" s="174" t="s">
        <v>4</v>
      </c>
      <c r="C4" s="174" t="s">
        <v>30</v>
      </c>
      <c r="D4" s="191" t="s">
        <v>31</v>
      </c>
      <c r="E4" s="2"/>
      <c r="F4" s="170" t="s">
        <v>32</v>
      </c>
      <c r="G4" s="190"/>
      <c r="H4" s="190"/>
      <c r="I4" s="190"/>
      <c r="J4" s="190"/>
      <c r="K4" s="190"/>
      <c r="L4" s="190"/>
      <c r="M4" s="171"/>
      <c r="N4" s="174" t="s">
        <v>33</v>
      </c>
      <c r="O4" s="192" t="s">
        <v>34</v>
      </c>
    </row>
    <row r="5" spans="1:16" ht="22.5" customHeight="1" x14ac:dyDescent="0.55000000000000004">
      <c r="A5" s="175"/>
      <c r="B5" s="175"/>
      <c r="C5" s="175"/>
      <c r="D5" s="17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75"/>
      <c r="O5" s="173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หนองหญ้าไซ-รายงานผลไตรมาส 2</vt:lpstr>
      <vt:lpstr>แผนการใช้จ่าย</vt:lpstr>
      <vt:lpstr>รายงานการใช้จ่าย</vt:lpstr>
      <vt:lpstr>'หนองหญ้าไซ-รายงานผลไตรมาส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win10</cp:lastModifiedBy>
  <cp:lastPrinted>2026-06-11T07:47:22Z</cp:lastPrinted>
  <dcterms:created xsi:type="dcterms:W3CDTF">2024-01-10T07:59:11Z</dcterms:created>
  <dcterms:modified xsi:type="dcterms:W3CDTF">2026-06-11T07:59:38Z</dcterms:modified>
</cp:coreProperties>
</file>